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<sst xmlns="http://schemas.openxmlformats.org/spreadsheetml/2006/main" count="30" uniqueCount="22">
  <si>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</si>
  <si>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</si>
  <si>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</si>
  <si>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</si>
  <si>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</si>
  <si>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</si>
  <si>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</si>
  <si>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</si>
  <si>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</si>
  <si>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</si>
  <si>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</si>
  <si>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</si>
  <si>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</si>
  <si>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</si>
  <si>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</si>
  <si>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</si>
  <si>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</si>
  <si>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</si>
  <si>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</si>
  <si>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</si>
  <si>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ΔΕΚΕΜΒΡΙΟΣ</t>
  </si>
  <si>
    <t>ΙΑΝΟΥΑΡΙΟΣ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</si>
</sst>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Ιανουάριο</a:t>
            </a:r>
            <a:r>
              <a:rPr lang="el-GR" baseline="0"/>
              <a:t>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3.3990041134444683E-2</c:v>
                </c:pt>
                <c:pt idx="1">
                  <c:v>0.20789905050567531</c:v>
                </c:pt>
                <c:pt idx="2">
                  <c:v>0.14557882040021031</c:v>
                </c:pt>
                <c:pt idx="3">
                  <c:v>0.23078588439056072</c:v>
                </c:pt>
                <c:pt idx="4">
                  <c:v>0.38174620356910893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0.10453661697990926</c:v>
                </c:pt>
                <c:pt idx="1">
                  <c:v>0.5156189241736876</c:v>
                </c:pt>
                <c:pt idx="2">
                  <c:v>0.16902138690861956</c:v>
                </c:pt>
                <c:pt idx="3">
                  <c:v>8.1140635126377189E-2</c:v>
                </c:pt>
                <c:pt idx="4">
                  <c:v>0.12968243681140634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41664"/>
        <c:axId val="155915008"/>
      </c:barChart>
      <c:catAx>
        <c:axId val="1558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9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15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841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Ιανουάριος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514</c:v>
                </c:pt>
                <c:pt idx="1">
                  <c:v>1234</c:v>
                </c:pt>
                <c:pt idx="2">
                  <c:v>1748</c:v>
                </c:pt>
                <c:pt idx="3">
                  <c:v>-2099</c:v>
                </c:pt>
                <c:pt idx="4">
                  <c:v>-6210</c:v>
                </c:pt>
                <c:pt idx="5">
                  <c:v>-10342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78464"/>
        <c:axId val="156080000"/>
      </c:barChart>
      <c:catAx>
        <c:axId val="1560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080000"/>
        <c:crosses val="autoZero"/>
        <c:auto val="1"/>
        <c:lblAlgn val="ctr"/>
        <c:lblOffset val="100"/>
        <c:noMultiLvlLbl val="0"/>
      </c:catAx>
      <c:valAx>
        <c:axId val="156080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078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R28" sqref="R28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48" t="s">
        <v>20</v>
      </c>
      <c r="D4" s="48"/>
      <c r="E4" s="48" t="s">
        <v>21</v>
      </c>
      <c r="F4" s="48"/>
      <c r="G4" s="48"/>
      <c r="H4" s="48"/>
      <c r="I4" s="48"/>
      <c r="J4" s="48"/>
      <c r="K4" s="48"/>
      <c r="L4" s="4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47">
        <v>2021</v>
      </c>
      <c r="D5" s="47"/>
      <c r="E5" s="47">
        <v>2021</v>
      </c>
      <c r="F5" s="47"/>
      <c r="G5" s="47">
        <v>2022</v>
      </c>
      <c r="H5" s="47"/>
      <c r="I5" s="47" t="s">
        <v>16</v>
      </c>
      <c r="J5" s="47"/>
      <c r="K5" s="47" t="s">
        <v>17</v>
      </c>
      <c r="L5" s="50"/>
      <c r="M5" s="9"/>
      <c r="N5" s="9"/>
      <c r="O5" s="46"/>
      <c r="P5" s="46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1317</v>
      </c>
      <c r="D7" s="32">
        <f>C7/C14</f>
        <v>8.898648648648648E-2</v>
      </c>
      <c r="E7" s="36">
        <v>1099</v>
      </c>
      <c r="F7" s="32">
        <f>E7/E14</f>
        <v>3.3990041134444683E-2</v>
      </c>
      <c r="G7" s="36">
        <v>1613</v>
      </c>
      <c r="H7" s="32">
        <f>G7/G14</f>
        <v>0.10453661697990926</v>
      </c>
      <c r="I7" s="25">
        <f t="shared" ref="I7:I12" si="0">G7-E7</f>
        <v>514</v>
      </c>
      <c r="J7" s="26">
        <f t="shared" ref="J7:J13" si="1">I7/E7</f>
        <v>0.46769790718835302</v>
      </c>
      <c r="K7" s="25">
        <f>G7-C7</f>
        <v>296</v>
      </c>
      <c r="L7" s="51">
        <f>K7/C7</f>
        <v>0.22475322703113135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8373</v>
      </c>
      <c r="D8" s="32">
        <f>C8/C14</f>
        <v>0.56574324324324321</v>
      </c>
      <c r="E8" s="37">
        <v>6722</v>
      </c>
      <c r="F8" s="32">
        <f>E8/E14</f>
        <v>0.20789905050567531</v>
      </c>
      <c r="G8" s="37">
        <v>7956</v>
      </c>
      <c r="H8" s="32">
        <f>G8/G14</f>
        <v>0.5156189241736876</v>
      </c>
      <c r="I8" s="25">
        <f t="shared" si="0"/>
        <v>1234</v>
      </c>
      <c r="J8" s="26">
        <f t="shared" si="1"/>
        <v>0.18357631657244869</v>
      </c>
      <c r="K8" s="25">
        <f t="shared" ref="K8:K14" si="2">G8-C8</f>
        <v>-417</v>
      </c>
      <c r="L8" s="51">
        <f t="shared" ref="L8:L14" si="3">K8/C8</f>
        <v>-4.980293801504837E-2</v>
      </c>
      <c r="M8" s="9"/>
      <c r="O8" s="31"/>
      <c r="S8" s="9"/>
    </row>
    <row r="9" spans="1:26" ht="15.75" x14ac:dyDescent="0.25">
      <c r="A9" s="9"/>
      <c r="B9" s="52" t="s">
        <v>19</v>
      </c>
      <c r="C9" s="38">
        <f t="shared" ref="C9" si="4">SUM(C7:C8)</f>
        <v>9690</v>
      </c>
      <c r="D9" s="33">
        <f>C9/C14</f>
        <v>0.65472972972972976</v>
      </c>
      <c r="E9" s="38">
        <f t="shared" ref="E9" si="5">SUM(E7:E8)</f>
        <v>7821</v>
      </c>
      <c r="F9" s="33">
        <f>E9/E14</f>
        <v>0.24188909164012001</v>
      </c>
      <c r="G9" s="38">
        <f t="shared" ref="G9" si="6">SUM(G7:G8)</f>
        <v>9569</v>
      </c>
      <c r="H9" s="33">
        <f>G9/G14</f>
        <v>0.62015554115359683</v>
      </c>
      <c r="I9" s="27">
        <f t="shared" si="0"/>
        <v>1748</v>
      </c>
      <c r="J9" s="28">
        <f t="shared" si="1"/>
        <v>0.22350083109576779</v>
      </c>
      <c r="K9" s="27">
        <f t="shared" si="2"/>
        <v>-121</v>
      </c>
      <c r="L9" s="53">
        <f t="shared" si="3"/>
        <v>-1.2487100103199174E-2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1808</v>
      </c>
      <c r="D10" s="32">
        <f>C10/C14</f>
        <v>0.12216216216216216</v>
      </c>
      <c r="E10" s="37">
        <v>4707</v>
      </c>
      <c r="F10" s="32">
        <f>E10/E14</f>
        <v>0.14557882040021031</v>
      </c>
      <c r="G10" s="37">
        <v>2608</v>
      </c>
      <c r="H10" s="32">
        <f>G10/G14</f>
        <v>0.16902138690861956</v>
      </c>
      <c r="I10" s="25">
        <f t="shared" si="0"/>
        <v>-2099</v>
      </c>
      <c r="J10" s="26">
        <f t="shared" si="1"/>
        <v>-0.44593159124707882</v>
      </c>
      <c r="K10" s="25">
        <f t="shared" si="2"/>
        <v>800</v>
      </c>
      <c r="L10" s="51">
        <f t="shared" si="3"/>
        <v>0.44247787610619471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1182</v>
      </c>
      <c r="D11" s="32">
        <f>C11/C14</f>
        <v>7.9864864864864868E-2</v>
      </c>
      <c r="E11" s="37">
        <v>7462</v>
      </c>
      <c r="F11" s="32">
        <f>E11/E14</f>
        <v>0.23078588439056072</v>
      </c>
      <c r="G11" s="37">
        <v>1252</v>
      </c>
      <c r="H11" s="32">
        <f>G11/G14</f>
        <v>8.1140635126377189E-2</v>
      </c>
      <c r="I11" s="25">
        <f t="shared" si="0"/>
        <v>-6210</v>
      </c>
      <c r="J11" s="26">
        <f t="shared" si="1"/>
        <v>-0.83221656392388099</v>
      </c>
      <c r="K11" s="25">
        <f t="shared" si="2"/>
        <v>70</v>
      </c>
      <c r="L11" s="51">
        <f t="shared" si="3"/>
        <v>5.9221658206429779E-2</v>
      </c>
      <c r="M11" s="9"/>
      <c r="O11" s="30"/>
      <c r="Q11" s="14"/>
      <c r="S11" s="9"/>
      <c r="T11" s="2"/>
    </row>
    <row r="12" spans="1:26" ht="15.75" x14ac:dyDescent="0.25">
      <c r="A12" s="9"/>
      <c r="B12" s="54" t="s">
        <v>6</v>
      </c>
      <c r="C12" s="38">
        <v>2120</v>
      </c>
      <c r="D12" s="33">
        <f>C12/C14</f>
        <v>0.14324324324324325</v>
      </c>
      <c r="E12" s="38">
        <v>12343</v>
      </c>
      <c r="F12" s="33">
        <f>E12/E14</f>
        <v>0.38174620356910893</v>
      </c>
      <c r="G12" s="38">
        <v>2001</v>
      </c>
      <c r="H12" s="33">
        <f>G12/G14</f>
        <v>0.12968243681140634</v>
      </c>
      <c r="I12" s="27">
        <f t="shared" si="0"/>
        <v>-10342</v>
      </c>
      <c r="J12" s="28">
        <f t="shared" si="1"/>
        <v>-0.83788382078911128</v>
      </c>
      <c r="K12" s="27">
        <f t="shared" si="2"/>
        <v>-119</v>
      </c>
      <c r="L12" s="53">
        <f t="shared" si="3"/>
        <v>-5.6132075471698115E-2</v>
      </c>
      <c r="M12" s="10"/>
      <c r="O12" s="30"/>
      <c r="Q12" s="14"/>
      <c r="S12" s="10"/>
      <c r="T12" s="4"/>
    </row>
    <row r="13" spans="1:26" ht="15.75" x14ac:dyDescent="0.25">
      <c r="A13" s="9"/>
      <c r="B13" s="54" t="s">
        <v>14</v>
      </c>
      <c r="C13" s="39">
        <f t="shared" ref="C13" si="7">C11+C12</f>
        <v>3302</v>
      </c>
      <c r="D13" s="33">
        <f>C13/C14</f>
        <v>0.22310810810810811</v>
      </c>
      <c r="E13" s="39">
        <f t="shared" ref="E13" si="8">E11+E12</f>
        <v>19805</v>
      </c>
      <c r="F13" s="33">
        <f>E13/E14</f>
        <v>0.61253208795966974</v>
      </c>
      <c r="G13" s="39">
        <f t="shared" ref="G13" si="9">G11+G12</f>
        <v>3253</v>
      </c>
      <c r="H13" s="33">
        <f>G13/G14</f>
        <v>0.21082307193778355</v>
      </c>
      <c r="I13" s="27">
        <f>SUM(I11,I12)</f>
        <v>-16552</v>
      </c>
      <c r="J13" s="28">
        <f t="shared" si="1"/>
        <v>-0.83574854834637713</v>
      </c>
      <c r="K13" s="35">
        <f t="shared" ref="K13" si="10">K11+K12</f>
        <v>-49</v>
      </c>
      <c r="L13" s="53">
        <f t="shared" si="3"/>
        <v>-1.4839491217443974E-2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14800</v>
      </c>
      <c r="D14" s="42">
        <f>C14/C14</f>
        <v>1</v>
      </c>
      <c r="E14" s="41">
        <f t="shared" ref="E14" si="12">E7+E8+E10+E11+E12</f>
        <v>32333</v>
      </c>
      <c r="F14" s="42">
        <f>E14/E14</f>
        <v>1</v>
      </c>
      <c r="G14" s="41">
        <f>G7+G8+G10+G11+G12</f>
        <v>15430</v>
      </c>
      <c r="H14" s="42">
        <v>1</v>
      </c>
      <c r="I14" s="43">
        <f>SUM(I7,I8,I10,I13)</f>
        <v>-16903</v>
      </c>
      <c r="J14" s="44">
        <f>I14/E14</f>
        <v>-0.52277858534624067</v>
      </c>
      <c r="K14" s="45">
        <f t="shared" si="2"/>
        <v>630</v>
      </c>
      <c r="L14" s="55">
        <f t="shared" si="3"/>
        <v>4.256756756756757E-2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3.3990041134444683E-2</v>
      </c>
      <c r="P17" s="13">
        <f>H7</f>
        <v>0.10453661697990926</v>
      </c>
    </row>
    <row r="18" spans="14:24" ht="13.5" thickBot="1" x14ac:dyDescent="0.25">
      <c r="N18" s="18" t="s">
        <v>15</v>
      </c>
      <c r="O18" s="13">
        <f>F8</f>
        <v>0.20789905050567531</v>
      </c>
      <c r="P18" s="13">
        <f>H8</f>
        <v>0.5156189241736876</v>
      </c>
    </row>
    <row r="19" spans="14:24" ht="16.5" thickBot="1" x14ac:dyDescent="0.3">
      <c r="N19" s="15" t="s">
        <v>11</v>
      </c>
      <c r="O19" s="13">
        <f>F10</f>
        <v>0.14557882040021031</v>
      </c>
      <c r="P19" s="13">
        <f>H10</f>
        <v>0.16902138690861956</v>
      </c>
      <c r="X19" s="8"/>
    </row>
    <row r="20" spans="14:24" ht="13.5" thickBot="1" x14ac:dyDescent="0.25">
      <c r="N20" s="15" t="s">
        <v>10</v>
      </c>
      <c r="O20" s="13">
        <f>F11</f>
        <v>0.23078588439056072</v>
      </c>
      <c r="P20" s="13">
        <f>H11</f>
        <v>8.1140635126377189E-2</v>
      </c>
    </row>
    <row r="21" spans="14:24" ht="13.5" thickBot="1" x14ac:dyDescent="0.25">
      <c r="N21" s="16" t="s">
        <v>9</v>
      </c>
      <c r="O21" s="17">
        <f>F12</f>
        <v>0.38174620356910893</v>
      </c>
      <c r="P21" s="17">
        <f>H12</f>
        <v>0.12968243681140634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2022-02-02T09:50:29Z</cp:lastPrinted>
  <dcterms:created xsi:type="dcterms:W3CDTF">2003-11-05T10:42:27Z</dcterms:created>
  <dcterms:modified xsi:type="dcterms:W3CDTF">2022-02-02T09:52:06Z</dcterms:modified>
</cp:coreProperties>
</file>